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公告校網暂存區\"/>
    </mc:Choice>
  </mc:AlternateContent>
  <xr:revisionPtr revIDLastSave="0" documentId="8_{26AA42F4-EE7D-40FD-A7AA-023221FCE0DA}" xr6:coauthVersionLast="45" xr6:coauthVersionMax="45" xr10:uidLastSave="{00000000-0000-0000-0000-000000000000}"/>
  <bookViews>
    <workbookView xWindow="2340" yWindow="2340" windowWidth="16200" windowHeight="9360" activeTab="1" xr2:uid="{00000000-000D-0000-FFFF-FFFF00000000}"/>
  </bookViews>
  <sheets>
    <sheet name="1113計51名" sheetId="3" r:id="rId1"/>
    <sheet name="工作表1" sheetId="4" r:id="rId2"/>
  </sheets>
  <definedNames>
    <definedName name="subjject">'1113計51名'!$B$2:$G$13</definedName>
    <definedName name="table2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D4" i="4"/>
  <c r="D5" i="4"/>
  <c r="D6" i="4"/>
  <c r="D3" i="4"/>
  <c r="G4" i="3"/>
  <c r="E3" i="4" s="1"/>
  <c r="G5" i="3"/>
  <c r="G6" i="3"/>
  <c r="G7" i="3"/>
  <c r="G8" i="3"/>
  <c r="G9" i="3"/>
  <c r="G10" i="3"/>
  <c r="G11" i="3"/>
  <c r="G12" i="3"/>
  <c r="G13" i="3"/>
  <c r="G3" i="3"/>
</calcChain>
</file>

<file path=xl/sharedStrings.xml><?xml version="1.0" encoding="utf-8"?>
<sst xmlns="http://schemas.openxmlformats.org/spreadsheetml/2006/main" count="85" uniqueCount="76">
  <si>
    <t>交通</t>
  </si>
  <si>
    <t>NO</t>
  </si>
  <si>
    <t>學校-教師姓名</t>
  </si>
  <si>
    <t>身分證字號</t>
  </si>
  <si>
    <t>電子郵件</t>
  </si>
  <si>
    <t>手機</t>
  </si>
  <si>
    <t>是否需要接駁</t>
  </si>
  <si>
    <t>下拉式選單</t>
  </si>
  <si>
    <t>自行填寫</t>
  </si>
  <si>
    <t>自行前往</t>
    <phoneticPr fontId="1" type="noConversion"/>
  </si>
  <si>
    <t>109學年度領綱種子教師報名基本資料</t>
    <phoneticPr fontId="4" type="noConversion"/>
  </si>
  <si>
    <t xml:space="preserve">參加之領綱 </t>
    <phoneticPr fontId="1" type="noConversion"/>
  </si>
  <si>
    <t>研習日期</t>
    <phoneticPr fontId="1" type="noConversion"/>
  </si>
  <si>
    <t>研習地點</t>
    <phoneticPr fontId="1" type="noConversion"/>
  </si>
  <si>
    <t>線上課程日期</t>
    <phoneticPr fontId="1" type="noConversion"/>
  </si>
  <si>
    <t>英語文</t>
  </si>
  <si>
    <t>數學</t>
    <phoneticPr fontId="1" type="noConversion"/>
  </si>
  <si>
    <t>新北市</t>
    <phoneticPr fontId="1" type="noConversion"/>
  </si>
  <si>
    <t>三和國中</t>
    <phoneticPr fontId="1" type="noConversion"/>
  </si>
  <si>
    <t>英語文</t>
    <phoneticPr fontId="1" type="noConversion"/>
  </si>
  <si>
    <t>01/10-01/17</t>
    <phoneticPr fontId="1" type="noConversion"/>
  </si>
  <si>
    <t>01/11-01/17</t>
    <phoneticPr fontId="1" type="noConversion"/>
  </si>
  <si>
    <t>高雄市</t>
    <phoneticPr fontId="1" type="noConversion"/>
  </si>
  <si>
    <t>獅甲國中</t>
    <phoneticPr fontId="1" type="noConversion"/>
  </si>
  <si>
    <t>綜合活動</t>
    <phoneticPr fontId="1" type="noConversion"/>
  </si>
  <si>
    <t>02/07-02/13</t>
    <phoneticPr fontId="1" type="noConversion"/>
  </si>
  <si>
    <t>臺北市</t>
    <phoneticPr fontId="1" type="noConversion"/>
  </si>
  <si>
    <t>金華國小</t>
    <phoneticPr fontId="1" type="noConversion"/>
  </si>
  <si>
    <t>健康與體育</t>
    <phoneticPr fontId="1" type="noConversion"/>
  </si>
  <si>
    <t>02/20-02/26</t>
    <phoneticPr fontId="1" type="noConversion"/>
  </si>
  <si>
    <t>臺南市</t>
    <phoneticPr fontId="1" type="noConversion"/>
  </si>
  <si>
    <t>文化國小</t>
    <phoneticPr fontId="1" type="noConversion"/>
  </si>
  <si>
    <t>社會</t>
    <phoneticPr fontId="1" type="noConversion"/>
  </si>
  <si>
    <t>02/21-02/27</t>
    <phoneticPr fontId="1" type="noConversion"/>
  </si>
  <si>
    <t>臺中市</t>
    <phoneticPr fontId="1" type="noConversion"/>
  </si>
  <si>
    <t>神圳國中</t>
    <phoneticPr fontId="1" type="noConversion"/>
  </si>
  <si>
    <t>臺北市</t>
    <phoneticPr fontId="1" type="noConversion"/>
  </si>
  <si>
    <t>金華國小</t>
    <phoneticPr fontId="1" type="noConversion"/>
  </si>
  <si>
    <t>崇倫國中</t>
    <phoneticPr fontId="1" type="noConversion"/>
  </si>
  <si>
    <t>臺南市</t>
    <phoneticPr fontId="1" type="noConversion"/>
  </si>
  <si>
    <t>文化國小</t>
    <phoneticPr fontId="1" type="noConversion"/>
  </si>
  <si>
    <t>高雄市</t>
    <phoneticPr fontId="1" type="noConversion"/>
  </si>
  <si>
    <t>獅甲國小</t>
    <phoneticPr fontId="1" type="noConversion"/>
  </si>
  <si>
    <t>雲林縣</t>
    <phoneticPr fontId="1" type="noConversion"/>
  </si>
  <si>
    <t>文昌國小</t>
    <phoneticPr fontId="1" type="noConversion"/>
  </si>
  <si>
    <t>新北市</t>
    <phoneticPr fontId="1" type="noConversion"/>
  </si>
  <si>
    <t>秀朗國小</t>
    <phoneticPr fontId="1" type="noConversion"/>
  </si>
  <si>
    <t>自然科學</t>
    <phoneticPr fontId="1" type="noConversion"/>
  </si>
  <si>
    <t>科技</t>
    <phoneticPr fontId="1" type="noConversion"/>
  </si>
  <si>
    <t>本土語</t>
    <phoneticPr fontId="1" type="noConversion"/>
  </si>
  <si>
    <t>國語文</t>
    <phoneticPr fontId="1" type="noConversion"/>
  </si>
  <si>
    <t>藝術</t>
    <phoneticPr fontId="1" type="noConversion"/>
  </si>
  <si>
    <t>生活課程</t>
    <phoneticPr fontId="1" type="noConversion"/>
  </si>
  <si>
    <t>03/05-03/11</t>
    <phoneticPr fontId="1" type="noConversion"/>
  </si>
  <si>
    <t>03/11-03/17</t>
    <phoneticPr fontId="1" type="noConversion"/>
  </si>
  <si>
    <t>03/12-03/18</t>
    <phoneticPr fontId="1" type="noConversion"/>
  </si>
  <si>
    <t>03/25-03/31</t>
    <phoneticPr fontId="1" type="noConversion"/>
  </si>
  <si>
    <t>03/26-0401</t>
    <phoneticPr fontId="1" type="noConversion"/>
  </si>
  <si>
    <t>科目</t>
    <phoneticPr fontId="1" type="noConversion"/>
  </si>
  <si>
    <t>日期</t>
    <phoneticPr fontId="1" type="noConversion"/>
  </si>
  <si>
    <t>線上課程</t>
    <phoneticPr fontId="1" type="noConversion"/>
  </si>
  <si>
    <t>地點</t>
    <phoneticPr fontId="1" type="noConversion"/>
  </si>
  <si>
    <t>02/12(三)</t>
    <phoneticPr fontId="1" type="noConversion"/>
  </si>
  <si>
    <t>02/13(四))</t>
    <phoneticPr fontId="1" type="noConversion"/>
  </si>
  <si>
    <t>03/13(五)</t>
    <phoneticPr fontId="1" type="noConversion"/>
  </si>
  <si>
    <t>03/26(四)</t>
    <phoneticPr fontId="1" type="noConversion"/>
  </si>
  <si>
    <t>03/27(五)</t>
    <phoneticPr fontId="1" type="noConversion"/>
  </si>
  <si>
    <t>04/09(四)</t>
    <phoneticPr fontId="1" type="noConversion"/>
  </si>
  <si>
    <t>04/15(三)</t>
    <phoneticPr fontId="1" type="noConversion"/>
  </si>
  <si>
    <t>04/16(四)</t>
    <phoneticPr fontId="1" type="noConversion"/>
  </si>
  <si>
    <t xml:space="preserve">04/29(三) </t>
    <phoneticPr fontId="1" type="noConversion"/>
  </si>
  <si>
    <t>04/30(四)</t>
    <phoneticPr fontId="1" type="noConversion"/>
  </si>
  <si>
    <t>自動產生</t>
    <phoneticPr fontId="1" type="noConversion"/>
  </si>
  <si>
    <t>高鐵站接駁</t>
    <phoneticPr fontId="1" type="noConversion"/>
  </si>
  <si>
    <t>填寫說明</t>
    <phoneticPr fontId="1" type="noConversion"/>
  </si>
  <si>
    <t>報名方式：請以附檔的方式，將報名資料表傳遞至 kledlearner@gmail.com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</si>
</sst>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Arial"/>
      <family val="2"/>
    </font>
    <font>
      <sz val="14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1"/>
      <color rgb="FFFF0000"/>
      <name val="PMingLiu"/>
      <family val="1"/>
      <charset val="136"/>
    </font>
    <font>
      <sz val="14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一般" xfId="0" builtinId="0"/>
    <cellStyle name="一般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workbookViewId="0">
      <selection activeCell="I3" sqref="I3"/>
    </sheetView>
  </sheetViews>
  <sheetFormatPr defaultRowHeight="16.5"/>
  <cols>
    <col min="2" max="3" width="9" style="1"/>
    <col min="4" max="4" width="11.75" customWidth="1"/>
    <col min="7" max="7" width="16.375" customWidth="1"/>
  </cols>
  <sheetData>
    <row r="2" spans="2:7">
      <c r="B2" s="1" t="s">
        <v>58</v>
      </c>
      <c r="C2" s="1" t="s">
        <v>59</v>
      </c>
      <c r="D2" t="s">
        <v>60</v>
      </c>
      <c r="G2" t="s">
        <v>61</v>
      </c>
    </row>
    <row r="3" spans="2:7">
      <c r="B3" s="1" t="s">
        <v>16</v>
      </c>
      <c r="C3" s="8" t="s">
        <v>62</v>
      </c>
      <c r="D3" t="s">
        <v>20</v>
      </c>
      <c r="E3" t="s">
        <v>17</v>
      </c>
      <c r="F3" t="s">
        <v>18</v>
      </c>
      <c r="G3" t="str">
        <f>E3&amp;F3</f>
        <v>新北市三和國中</v>
      </c>
    </row>
    <row r="4" spans="2:7">
      <c r="B4" s="1" t="s">
        <v>19</v>
      </c>
      <c r="C4" s="8" t="s">
        <v>63</v>
      </c>
      <c r="D4" t="s">
        <v>21</v>
      </c>
      <c r="E4" t="s">
        <v>22</v>
      </c>
      <c r="F4" t="s">
        <v>23</v>
      </c>
      <c r="G4" t="str">
        <f t="shared" ref="G4:G13" si="0">E4&amp;F4</f>
        <v>高雄市獅甲國中</v>
      </c>
    </row>
    <row r="5" spans="2:7">
      <c r="B5" s="1" t="s">
        <v>24</v>
      </c>
      <c r="C5" s="8" t="s">
        <v>64</v>
      </c>
      <c r="D5" t="s">
        <v>25</v>
      </c>
      <c r="E5" t="s">
        <v>26</v>
      </c>
      <c r="F5" t="s">
        <v>27</v>
      </c>
      <c r="G5" t="str">
        <f t="shared" si="0"/>
        <v>臺北市金華國小</v>
      </c>
    </row>
    <row r="6" spans="2:7">
      <c r="B6" s="1" t="s">
        <v>28</v>
      </c>
      <c r="C6" s="8" t="s">
        <v>65</v>
      </c>
      <c r="D6" t="s">
        <v>29</v>
      </c>
      <c r="E6" t="s">
        <v>30</v>
      </c>
      <c r="F6" t="s">
        <v>31</v>
      </c>
      <c r="G6" t="str">
        <f t="shared" si="0"/>
        <v>臺南市文化國小</v>
      </c>
    </row>
    <row r="7" spans="2:7">
      <c r="B7" s="1" t="s">
        <v>32</v>
      </c>
      <c r="C7" s="8" t="s">
        <v>66</v>
      </c>
      <c r="D7" t="s">
        <v>33</v>
      </c>
      <c r="E7" t="s">
        <v>34</v>
      </c>
      <c r="F7" t="s">
        <v>35</v>
      </c>
      <c r="G7" t="str">
        <f t="shared" si="0"/>
        <v>臺中市神圳國中</v>
      </c>
    </row>
    <row r="8" spans="2:7">
      <c r="B8" s="1" t="s">
        <v>47</v>
      </c>
      <c r="C8" s="8" t="s">
        <v>67</v>
      </c>
      <c r="D8" s="9" t="s">
        <v>53</v>
      </c>
      <c r="E8" t="s">
        <v>36</v>
      </c>
      <c r="F8" t="s">
        <v>37</v>
      </c>
      <c r="G8" t="str">
        <f t="shared" si="0"/>
        <v>臺北市金華國小</v>
      </c>
    </row>
    <row r="9" spans="2:7">
      <c r="B9" s="1" t="s">
        <v>48</v>
      </c>
      <c r="C9" s="8" t="s">
        <v>67</v>
      </c>
      <c r="D9" s="9" t="s">
        <v>53</v>
      </c>
      <c r="E9" t="s">
        <v>34</v>
      </c>
      <c r="F9" t="s">
        <v>38</v>
      </c>
      <c r="G9" t="str">
        <f t="shared" si="0"/>
        <v>臺中市崇倫國中</v>
      </c>
    </row>
    <row r="10" spans="2:7">
      <c r="B10" s="1" t="s">
        <v>49</v>
      </c>
      <c r="C10" s="8" t="s">
        <v>68</v>
      </c>
      <c r="D10" t="s">
        <v>54</v>
      </c>
      <c r="E10" t="s">
        <v>39</v>
      </c>
      <c r="F10" t="s">
        <v>40</v>
      </c>
      <c r="G10" t="str">
        <f t="shared" si="0"/>
        <v>臺南市文化國小</v>
      </c>
    </row>
    <row r="11" spans="2:7">
      <c r="B11" s="1" t="s">
        <v>50</v>
      </c>
      <c r="C11" s="8" t="s">
        <v>69</v>
      </c>
      <c r="D11" t="s">
        <v>55</v>
      </c>
      <c r="E11" t="s">
        <v>41</v>
      </c>
      <c r="F11" t="s">
        <v>42</v>
      </c>
      <c r="G11" t="str">
        <f t="shared" si="0"/>
        <v>高雄市獅甲國小</v>
      </c>
    </row>
    <row r="12" spans="2:7">
      <c r="B12" s="1" t="s">
        <v>51</v>
      </c>
      <c r="C12" s="8" t="s">
        <v>70</v>
      </c>
      <c r="D12" t="s">
        <v>56</v>
      </c>
      <c r="E12" t="s">
        <v>43</v>
      </c>
      <c r="F12" t="s">
        <v>44</v>
      </c>
      <c r="G12" t="str">
        <f t="shared" si="0"/>
        <v>雲林縣文昌國小</v>
      </c>
    </row>
    <row r="13" spans="2:7">
      <c r="B13" s="1" t="s">
        <v>52</v>
      </c>
      <c r="C13" s="8" t="s">
        <v>71</v>
      </c>
      <c r="D13" t="s">
        <v>57</v>
      </c>
      <c r="E13" t="s">
        <v>45</v>
      </c>
      <c r="F13" t="s">
        <v>46</v>
      </c>
      <c r="G13" t="str">
        <f t="shared" si="0"/>
        <v>新北市秀朗國小</v>
      </c>
    </row>
  </sheetData>
  <sortState ref="B2:F52">
    <sortCondition ref="B2:B5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tabSelected="1" workbookViewId="0">
      <selection activeCell="C15" sqref="C15"/>
    </sheetView>
  </sheetViews>
  <sheetFormatPr defaultRowHeight="16.5"/>
  <cols>
    <col min="2" max="2" width="19.375" customWidth="1"/>
    <col min="3" max="3" width="16.375" customWidth="1"/>
    <col min="4" max="6" width="17.5" customWidth="1"/>
    <col min="7" max="7" width="23.5" customWidth="1"/>
    <col min="8" max="8" width="33.25" customWidth="1"/>
    <col min="9" max="9" width="29.25" customWidth="1"/>
    <col min="10" max="10" width="24.875" customWidth="1"/>
    <col min="14" max="14" width="11.25" style="14" customWidth="1"/>
  </cols>
  <sheetData>
    <row r="1" spans="1:14" ht="19.5">
      <c r="A1" s="2"/>
      <c r="B1" s="19" t="s">
        <v>10</v>
      </c>
      <c r="C1" s="20"/>
      <c r="D1" s="20"/>
      <c r="E1" s="20"/>
      <c r="F1" s="20"/>
      <c r="G1" s="20"/>
      <c r="H1" s="20"/>
      <c r="I1" s="21"/>
      <c r="J1" s="3" t="s">
        <v>0</v>
      </c>
      <c r="K1" s="2"/>
    </row>
    <row r="2" spans="1:14">
      <c r="A2" s="3" t="s">
        <v>1</v>
      </c>
      <c r="B2" s="4" t="s">
        <v>2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3</v>
      </c>
      <c r="H2" s="4" t="s">
        <v>4</v>
      </c>
      <c r="I2" s="5" t="s">
        <v>5</v>
      </c>
      <c r="J2" s="3" t="s">
        <v>6</v>
      </c>
      <c r="K2" s="2"/>
      <c r="N2" s="14" t="s">
        <v>73</v>
      </c>
    </row>
    <row r="3" spans="1:14">
      <c r="A3" s="3">
        <v>1</v>
      </c>
      <c r="B3" s="10"/>
      <c r="C3" s="10" t="s">
        <v>15</v>
      </c>
      <c r="D3" s="11" t="str">
        <f>VLOOKUP(C3,subjject,2,FALSE)</f>
        <v>02/13(四))</v>
      </c>
      <c r="E3" s="11" t="str">
        <f>VLOOKUP(C3,subjject,6,FALSE)</f>
        <v>高雄市獅甲國中</v>
      </c>
      <c r="F3" s="11" t="str">
        <f>VLOOKUP(C3,subjject,3,FALSE)</f>
        <v>01/11-01/17</v>
      </c>
      <c r="G3" s="10"/>
      <c r="H3" s="10"/>
      <c r="I3" s="12"/>
      <c r="J3" s="13"/>
      <c r="K3" s="2"/>
      <c r="N3" s="14" t="s">
        <v>9</v>
      </c>
    </row>
    <row r="4" spans="1:14">
      <c r="A4" s="3">
        <v>2</v>
      </c>
      <c r="B4" s="10"/>
      <c r="C4" s="10"/>
      <c r="D4" s="11" t="e">
        <f>VLOOKUP(C4,subjject,2,FALSE)</f>
        <v>#N/A</v>
      </c>
      <c r="E4" s="11"/>
      <c r="F4" s="11"/>
      <c r="G4" s="10"/>
      <c r="H4" s="10"/>
      <c r="I4" s="12"/>
      <c r="J4" s="13"/>
      <c r="K4" s="2"/>
    </row>
    <row r="5" spans="1:14">
      <c r="A5" s="3">
        <v>3</v>
      </c>
      <c r="B5" s="10"/>
      <c r="C5" s="10"/>
      <c r="D5" s="11" t="e">
        <f>VLOOKUP(C5,subjject,2,FALSE)</f>
        <v>#N/A</v>
      </c>
      <c r="E5" s="11"/>
      <c r="F5" s="11"/>
      <c r="G5" s="10"/>
      <c r="H5" s="10"/>
      <c r="I5" s="12"/>
      <c r="J5" s="13"/>
      <c r="K5" s="2"/>
    </row>
    <row r="6" spans="1:14">
      <c r="A6" s="3">
        <v>4</v>
      </c>
      <c r="B6" s="10"/>
      <c r="C6" s="10"/>
      <c r="D6" s="11" t="e">
        <f>VLOOKUP(C6,subjject,2,FALSE)</f>
        <v>#N/A</v>
      </c>
      <c r="E6" s="11"/>
      <c r="F6" s="11"/>
      <c r="G6" s="10"/>
      <c r="H6" s="10"/>
      <c r="I6" s="12"/>
      <c r="J6" s="13"/>
      <c r="K6" s="2"/>
    </row>
    <row r="7" spans="1:14">
      <c r="A7" s="15" t="s">
        <v>74</v>
      </c>
      <c r="B7" s="15" t="s">
        <v>8</v>
      </c>
      <c r="C7" s="15" t="s">
        <v>7</v>
      </c>
      <c r="D7" s="15" t="s">
        <v>72</v>
      </c>
      <c r="E7" s="15" t="s">
        <v>72</v>
      </c>
      <c r="F7" s="15" t="s">
        <v>72</v>
      </c>
      <c r="G7" s="15" t="s">
        <v>8</v>
      </c>
      <c r="H7" s="15" t="s">
        <v>8</v>
      </c>
      <c r="I7" s="15" t="s">
        <v>8</v>
      </c>
      <c r="J7" s="15" t="s">
        <v>7</v>
      </c>
      <c r="K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6"/>
      <c r="K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ht="19.5">
      <c r="A10" s="18" t="s">
        <v>75</v>
      </c>
      <c r="B10" s="16"/>
      <c r="C10" s="17"/>
      <c r="D10" s="17"/>
      <c r="E10" s="17"/>
      <c r="F10" s="17"/>
      <c r="G10" s="17"/>
      <c r="H10" s="17"/>
      <c r="I10" s="17"/>
      <c r="J10" s="2"/>
      <c r="K10" s="2"/>
    </row>
    <row r="11" spans="1:14" hidden="1">
      <c r="A11" s="7"/>
      <c r="B11" s="7"/>
      <c r="C11" s="7"/>
      <c r="D11" s="7"/>
      <c r="E11" s="7"/>
      <c r="F11" s="7"/>
      <c r="G11" s="7"/>
      <c r="H11" s="7"/>
      <c r="I11" s="7"/>
      <c r="J11" s="7"/>
      <c r="K11" s="2"/>
    </row>
  </sheetData>
  <mergeCells count="1">
    <mergeCell ref="B1:I1"/>
  </mergeCells>
  <phoneticPr fontId="1" type="noConversion"/>
  <dataValidations count="1">
    <dataValidation type="list" allowBlank="1" showInputMessage="1" showErrorMessage="1" sqref="J3:J6" xr:uid="{00000000-0002-0000-0100-000000000000}">
      <formula1>$N$2:$N$3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'1113計51名'!$B$3:$B$13</xm:f>
          </x14:formula1>
          <xm:sqref>C3:C6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1113計51名</vt:lpstr>
      <vt:lpstr>工作表1</vt:lpstr>
      <vt:lpstr>subjject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陳政暉</dc:creator>
  <cp:lastModifiedBy>user</cp:lastModifiedBy>
  <cp:lastPrinted>2018-11-13T02:18:41Z</cp:lastPrinted>
  <dcterms:created xsi:type="dcterms:W3CDTF">2018-08-28T01:52:34Z</dcterms:created>
  <dcterms:modified xsi:type="dcterms:W3CDTF">2020-01-21T05:51:55Z</dcterms:modified>
</cp:coreProperties>
</file>